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<sst xmlns="http://schemas.openxmlformats.org/spreadsheetml/2006/main" count="169" uniqueCount="89">
  <si>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Załącznik Nr  3</t>
  </si>
  <si>
    <t>do Uchwały Nr XXXIII/185/2009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</si>
  <si>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</si>
  <si>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</si>
  <si>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</si>
  <si>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</si>
  <si>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</si>
  <si>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</si>
  <si>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</si>
  <si>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</si>
  <si>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</si>
  <si>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</si>
  <si>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</si>
  <si>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</si>
  <si>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</si>
  <si>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</si>
  <si>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</si>
  <si>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</si>
  <si>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Infrastruktura drogowo-mostowa</t>
  </si>
  <si>
    <t>Odbudowa mostu na rzece Bystrzycy</t>
  </si>
  <si>
    <t>referat Ti</t>
  </si>
  <si>
    <t>2008-2010</t>
  </si>
  <si>
    <t>budżet gminy 20%</t>
  </si>
  <si>
    <t>Budowa chodnika ul. Pionierów-Łukasiewicza</t>
  </si>
  <si>
    <t>2009-2010</t>
  </si>
  <si>
    <t>Odbudowa drogi dz. Nr 2155,2156 we wsi Łomnica</t>
  </si>
  <si>
    <t>Odbudowa mostu do posesji ul. Wiejska 34 we wsi Grzmiąca</t>
  </si>
  <si>
    <t>Odbudowa drogi dz. Nr 320 we wsi Grzmiąca</t>
  </si>
  <si>
    <t>Odbudowa drogi dojazdowej do posesji ul. Sienkiewicza 31</t>
  </si>
  <si>
    <t>Odbudowa na wierzchni drogi ul. Polna w Głuszycy</t>
  </si>
  <si>
    <t>Odbudowa drogi ul. Dolna w Głuszycy - kontynuacja zadania 2006</t>
  </si>
  <si>
    <t>Odbudowa drogi dojazdowej do posesji ul. Wiejska 1,2</t>
  </si>
  <si>
    <t>Rewitalizacja ulicy Leśnej</t>
  </si>
  <si>
    <t>2009-2012</t>
  </si>
  <si>
    <t>Remont drogi dojazdowej do gruntów rolnych w Głuszycy Górnej</t>
  </si>
  <si>
    <t>budżet gminy 36%</t>
  </si>
  <si>
    <t>Modernizacja drogi Graniczna, Głuszyca Górna - Janovicky, etap I</t>
  </si>
  <si>
    <t>budżet gminy 15%</t>
  </si>
  <si>
    <t>Skanalizowanie rowu melioracyjnego dz. Nr 473, ul. Boh. Getta w Głuszycy</t>
  </si>
  <si>
    <t>Odbudowa murów oporowych na Cieku R-8 we wsi Łomnica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</si>
  <si>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</si>
  <si>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</si>
  <si>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</si>
  <si>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</si>
  <si>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Odbudowa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</si>
  <si>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</si>
  <si>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</si>
  <si>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</si>
  <si>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</si>
  <si>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MTB Sudety</t>
  </si>
  <si>
    <t>budżet gminy  15%</t>
  </si>
  <si>
    <t>Udostępnienie ruin zamku Rogowiec dla Turystów</t>
  </si>
  <si>
    <t>2010-2012</t>
  </si>
  <si>
    <t>Zakup sprzętu specjalistycznego do zimowego utrzymania stoku</t>
  </si>
  <si>
    <t>2009-2011</t>
  </si>
  <si>
    <t>budżet gminy  100%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</si>
  <si>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</si>
  <si>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</si>
  <si>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</si>
  <si>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</si>
  <si>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</si>
  <si>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</si>
  <si>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</si>
  <si>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</si>
  <si>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Uzbrojenie terenu przy ulicy 11-go Listopada</t>
  </si>
  <si>
    <t>Budowa kanalizacji sanitarnej w Głuszycy Górnej</t>
  </si>
  <si>
    <t xml:space="preserve">Modernizacja cmentarza komunalnego 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</si>
  <si>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</si>
  <si>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</si>
  <si>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</si>
  <si>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</si>
  <si>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</si>
  <si>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80%</t>
  </si>
  <si>
    <t>V</t>
  </si>
  <si>
    <t>Kultura</t>
  </si>
  <si>
    <t>Termomodernizacja Centrum Kultury przy ulicy Grunwaldzkiej w Głuszycy</t>
  </si>
  <si>
    <t>budżet gminy 75%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</si>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</sst>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left" vertical="center" wrapText="1"/>
    </xf>
    <xf numFmtId="164" fontId="3" fillId="0" borderId="7" xfId="0" applyFont="1" applyBorder="1" applyAlignment="1">
      <alignment horizontal="left" vertical="center" wrapText="1" inden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4" fontId="3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3" fillId="0" borderId="10" xfId="0" applyFont="1" applyBorder="1" applyAlignment="1">
      <alignment horizontal="left" vertical="center" wrapText="1" indent="1"/>
    </xf>
    <xf numFmtId="164" fontId="3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3" fillId="0" borderId="11" xfId="0" applyFont="1" applyBorder="1" applyAlignment="1">
      <alignment horizontal="left" vertical="center" wrapText="1" inden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left" vertical="center" wrapText="1"/>
    </xf>
    <xf numFmtId="164" fontId="3" fillId="0" borderId="12" xfId="0" applyFont="1" applyBorder="1" applyAlignment="1">
      <alignment horizontal="left" vertical="center" wrapText="1" indent="1"/>
    </xf>
    <xf numFmtId="164" fontId="3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4" fontId="3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 wrapText="1" indent="1"/>
    </xf>
    <xf numFmtId="164" fontId="3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3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3" fillId="0" borderId="19" xfId="0" applyFont="1" applyBorder="1" applyAlignment="1">
      <alignment horizontal="left" vertical="center" wrapText="1"/>
    </xf>
    <xf numFmtId="164" fontId="3" fillId="0" borderId="19" xfId="0" applyFont="1" applyBorder="1" applyAlignment="1">
      <alignment horizontal="left" vertical="center" wrapText="1" indent="1"/>
    </xf>
    <xf numFmtId="164" fontId="3" fillId="0" borderId="19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164" fontId="3" fillId="0" borderId="11" xfId="0" applyFont="1" applyBorder="1" applyAlignment="1">
      <alignment horizontal="right" vertical="center" wrapText="1"/>
    </xf>
    <xf numFmtId="164" fontId="3" fillId="0" borderId="19" xfId="0" applyFont="1" applyBorder="1" applyAlignment="1">
      <alignment horizontal="center" vertical="center"/>
    </xf>
    <xf numFmtId="164" fontId="3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3" fillId="0" borderId="17" xfId="0" applyFont="1" applyBorder="1" applyAlignment="1">
      <alignment horizontal="left" vertical="center" wrapText="1" indent="1"/>
    </xf>
    <xf numFmtId="164" fontId="3" fillId="0" borderId="7" xfId="0" applyFont="1" applyBorder="1" applyAlignment="1">
      <alignment horizontal="center" vertical="center"/>
    </xf>
    <xf numFmtId="164" fontId="3" fillId="0" borderId="13" xfId="0" applyFont="1" applyBorder="1" applyAlignment="1">
      <alignment horizontal="right" vertical="center" wrapText="1"/>
    </xf>
    <xf numFmtId="164" fontId="3" fillId="0" borderId="2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4" fontId="3" fillId="0" borderId="23" xfId="0" applyFont="1" applyBorder="1" applyAlignment="1">
      <alignment horizontal="left" vertical="center" wrapText="1"/>
    </xf>
    <xf numFmtId="164" fontId="3" fillId="0" borderId="23" xfId="0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right" vertical="center" wrapText="1"/>
    </xf>
    <xf numFmtId="164" fontId="3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3" fillId="0" borderId="24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3" fillId="0" borderId="23" xfId="0" applyFont="1" applyBorder="1" applyAlignment="1">
      <alignment horizontal="left" vertical="center" wrapText="1" indent="1"/>
    </xf>
    <xf numFmtId="164" fontId="3" fillId="0" borderId="26" xfId="0" applyFont="1" applyBorder="1" applyAlignment="1">
      <alignment horizontal="center" vertical="center"/>
    </xf>
    <xf numFmtId="164" fontId="3" fillId="0" borderId="26" xfId="0" applyFont="1" applyBorder="1" applyAlignment="1">
      <alignment horizontal="left" vertical="center" wrapText="1"/>
    </xf>
    <xf numFmtId="164" fontId="3" fillId="0" borderId="30" xfId="0" applyFont="1" applyBorder="1" applyAlignment="1">
      <alignment horizontal="left" vertical="center" wrapText="1" indent="1"/>
    </xf>
    <xf numFmtId="164" fontId="3" fillId="0" borderId="26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right" vertical="center" wrapText="1"/>
    </xf>
    <xf numFmtId="164" fontId="3" fillId="0" borderId="25" xfId="0" applyFont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3" fillId="0" borderId="30" xfId="0" applyFont="1" applyBorder="1" applyAlignment="1">
      <alignment horizontal="left" vertical="center" wrapText="1"/>
    </xf>
    <xf numFmtId="164" fontId="3" fillId="0" borderId="30" xfId="0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right" vertical="center" wrapText="1"/>
    </xf>
    <xf numFmtId="164" fontId="3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3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68"/>
  <sheetViews>
    <sheetView showGridLines="0" tabSelected="1" workbookViewId="0" topLeftCell="A35">
      <selection activeCell="A1" sqref="A1:IV1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34.1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9:11" ht="19.5" customHeight="1">
      <c r="I1" s="2"/>
      <c r="J1" s="3"/>
      <c r="K1" s="4"/>
    </row>
    <row r="2" spans="9:11" ht="11.25">
      <c r="I2" s="2"/>
      <c r="J2" s="3"/>
      <c r="K2" s="4" t="s">
        <v>0</v>
      </c>
    </row>
    <row r="3" spans="9:11" ht="8.25" customHeight="1">
      <c r="I3" s="2"/>
      <c r="J3" s="3"/>
      <c r="K3" s="4" t="s">
        <v>1</v>
      </c>
    </row>
    <row r="4" spans="1:11" s="6" customFormat="1" ht="20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20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12.75" customHeight="1">
      <c r="K6" s="7" t="s">
        <v>3</v>
      </c>
    </row>
    <row r="7" spans="1:11" ht="18" customHeight="1">
      <c r="A7" s="8" t="s">
        <v>4</v>
      </c>
      <c r="B7" s="9" t="s">
        <v>5</v>
      </c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  <c r="J7" s="10"/>
      <c r="K7" s="11" t="s">
        <v>12</v>
      </c>
    </row>
    <row r="8" spans="1:11" s="13" customFormat="1" ht="48" customHeight="1">
      <c r="A8" s="8"/>
      <c r="B8" s="9"/>
      <c r="C8" s="9"/>
      <c r="D8" s="9"/>
      <c r="E8" s="9"/>
      <c r="F8" s="9"/>
      <c r="G8" s="9"/>
      <c r="H8" s="9"/>
      <c r="I8" s="12">
        <v>2010</v>
      </c>
      <c r="J8" s="12">
        <v>2011</v>
      </c>
      <c r="K8" s="11"/>
    </row>
    <row r="9" spans="1:11" s="13" customFormat="1" ht="12.75" customHeight="1" hidden="1">
      <c r="A9" s="14"/>
      <c r="B9" s="15"/>
      <c r="C9" s="16"/>
      <c r="D9" s="17"/>
      <c r="E9" s="18"/>
      <c r="F9" s="19"/>
      <c r="G9" s="19"/>
      <c r="H9" s="19"/>
      <c r="I9" s="19"/>
      <c r="J9" s="19"/>
      <c r="K9" s="20"/>
    </row>
    <row r="10" spans="1:11" s="13" customFormat="1" ht="12.75" customHeight="1" hidden="1">
      <c r="A10" s="21" t="s">
        <v>13</v>
      </c>
      <c r="B10" s="22" t="s">
        <v>14</v>
      </c>
      <c r="C10" s="22"/>
      <c r="D10" s="23"/>
      <c r="E10" s="24"/>
      <c r="F10" s="25">
        <f>SUM(F11:F12)</f>
        <v>0</v>
      </c>
      <c r="G10" s="25">
        <f>SUM(G11:G12)</f>
        <v>0</v>
      </c>
      <c r="H10" s="25">
        <f>SUM(H11:H12)</f>
        <v>0</v>
      </c>
      <c r="I10" s="25">
        <f>SUM(I11:I12)</f>
        <v>0</v>
      </c>
      <c r="J10" s="25"/>
      <c r="K10" s="26"/>
    </row>
    <row r="11" spans="1:11" s="13" customFormat="1" ht="12.75" customHeight="1" hidden="1">
      <c r="A11" s="14"/>
      <c r="B11" s="27">
        <v>1</v>
      </c>
      <c r="C11" s="28" t="s">
        <v>15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27">
        <v>2</v>
      </c>
      <c r="C12" s="28" t="s">
        <v>16</v>
      </c>
      <c r="D12" s="29"/>
      <c r="E12" s="30"/>
      <c r="F12" s="31"/>
      <c r="G12" s="31"/>
      <c r="H12" s="31"/>
      <c r="I12" s="31"/>
      <c r="J12" s="31"/>
      <c r="K12" s="20"/>
    </row>
    <row r="13" spans="1:11" s="13" customFormat="1" ht="12.75" customHeight="1" hidden="1">
      <c r="A13" s="14"/>
      <c r="B13" s="15"/>
      <c r="C13" s="16"/>
      <c r="D13" s="17"/>
      <c r="E13" s="18"/>
      <c r="F13" s="19"/>
      <c r="G13" s="19"/>
      <c r="H13" s="19"/>
      <c r="I13" s="19"/>
      <c r="J13" s="19"/>
      <c r="K13" s="32"/>
    </row>
    <row r="14" spans="1:11" s="40" customFormat="1" ht="19.5" customHeight="1">
      <c r="A14" s="33" t="s">
        <v>17</v>
      </c>
      <c r="B14" s="34"/>
      <c r="C14" s="35" t="s">
        <v>18</v>
      </c>
      <c r="D14" s="36"/>
      <c r="E14" s="37"/>
      <c r="F14" s="38">
        <f>SUM(F15:F32)</f>
        <v>11145027</v>
      </c>
      <c r="G14" s="38">
        <f>SUM(G15:G32)</f>
        <v>40544</v>
      </c>
      <c r="H14" s="38">
        <f>SUM(H15:H32)</f>
        <v>1490320</v>
      </c>
      <c r="I14" s="38">
        <f>SUM(I15:I32)</f>
        <v>1951279</v>
      </c>
      <c r="J14" s="38">
        <f>SUM(J15:J32)</f>
        <v>3590000</v>
      </c>
      <c r="K14" s="39"/>
    </row>
    <row r="15" spans="1:11" s="40" customFormat="1" ht="18" customHeight="1">
      <c r="A15" s="41"/>
      <c r="B15" s="42">
        <v>1</v>
      </c>
      <c r="C15" s="43" t="s">
        <v>19</v>
      </c>
      <c r="D15" s="44" t="s">
        <v>20</v>
      </c>
      <c r="E15" s="45" t="s">
        <v>21</v>
      </c>
      <c r="F15" s="46">
        <v>800000</v>
      </c>
      <c r="G15" s="46">
        <v>25000</v>
      </c>
      <c r="H15" s="46">
        <v>25000</v>
      </c>
      <c r="I15" s="46">
        <v>100000</v>
      </c>
      <c r="J15" s="46">
        <v>650000</v>
      </c>
      <c r="K15" s="47" t="s">
        <v>22</v>
      </c>
    </row>
    <row r="16" spans="1:11" s="40" customFormat="1" ht="18" customHeight="1">
      <c r="A16" s="41"/>
      <c r="B16" s="42">
        <v>2</v>
      </c>
      <c r="C16" s="43" t="s">
        <v>23</v>
      </c>
      <c r="D16" s="44" t="s">
        <v>20</v>
      </c>
      <c r="E16" s="45" t="s">
        <v>24</v>
      </c>
      <c r="F16" s="46">
        <v>500000</v>
      </c>
      <c r="G16" s="46"/>
      <c r="H16" s="46">
        <v>10000</v>
      </c>
      <c r="I16" s="46">
        <v>100000</v>
      </c>
      <c r="J16" s="46">
        <v>390000</v>
      </c>
      <c r="K16" s="20" t="s">
        <v>22</v>
      </c>
    </row>
    <row r="17" spans="1:11" s="40" customFormat="1" ht="20.25">
      <c r="A17" s="41"/>
      <c r="B17" s="42">
        <v>3</v>
      </c>
      <c r="C17" s="43" t="s">
        <v>25</v>
      </c>
      <c r="D17" s="44" t="s">
        <v>20</v>
      </c>
      <c r="E17" s="45">
        <v>2009</v>
      </c>
      <c r="F17" s="46">
        <v>78390</v>
      </c>
      <c r="G17" s="46"/>
      <c r="H17" s="46">
        <v>78390</v>
      </c>
      <c r="I17" s="46"/>
      <c r="J17" s="46"/>
      <c r="K17" s="20" t="s">
        <v>22</v>
      </c>
    </row>
    <row r="18" spans="1:11" s="40" customFormat="1" ht="20.25">
      <c r="A18" s="41"/>
      <c r="B18" s="42">
        <v>4</v>
      </c>
      <c r="C18" s="43" t="s">
        <v>26</v>
      </c>
      <c r="D18" s="44" t="s">
        <v>20</v>
      </c>
      <c r="E18" s="45">
        <v>2009</v>
      </c>
      <c r="F18" s="46">
        <v>104262</v>
      </c>
      <c r="G18" s="46"/>
      <c r="H18" s="46">
        <v>104262</v>
      </c>
      <c r="I18" s="46"/>
      <c r="J18" s="46"/>
      <c r="K18" s="20" t="s">
        <v>22</v>
      </c>
    </row>
    <row r="19" spans="1:11" s="40" customFormat="1" ht="18" customHeight="1">
      <c r="A19" s="41"/>
      <c r="B19" s="42">
        <v>5</v>
      </c>
      <c r="C19" s="43" t="s">
        <v>27</v>
      </c>
      <c r="D19" s="44" t="s">
        <v>20</v>
      </c>
      <c r="E19" s="45">
        <v>2009</v>
      </c>
      <c r="F19" s="46">
        <v>61158</v>
      </c>
      <c r="G19" s="46"/>
      <c r="H19" s="46">
        <v>61158</v>
      </c>
      <c r="I19" s="46"/>
      <c r="J19" s="46"/>
      <c r="K19" s="20" t="s">
        <v>22</v>
      </c>
    </row>
    <row r="20" spans="1:11" s="40" customFormat="1" ht="20.25">
      <c r="A20" s="41"/>
      <c r="B20" s="42">
        <v>6</v>
      </c>
      <c r="C20" s="43" t="s">
        <v>28</v>
      </c>
      <c r="D20" s="44" t="s">
        <v>20</v>
      </c>
      <c r="E20" s="45">
        <v>2009</v>
      </c>
      <c r="F20" s="46">
        <v>185370</v>
      </c>
      <c r="G20" s="46"/>
      <c r="H20" s="46">
        <v>185370</v>
      </c>
      <c r="I20" s="46"/>
      <c r="J20" s="46"/>
      <c r="K20" s="20" t="s">
        <v>22</v>
      </c>
    </row>
    <row r="21" spans="1:11" s="40" customFormat="1" ht="18" customHeight="1">
      <c r="A21" s="41"/>
      <c r="B21" s="42">
        <v>7</v>
      </c>
      <c r="C21" s="43" t="s">
        <v>29</v>
      </c>
      <c r="D21" s="44" t="s">
        <v>20</v>
      </c>
      <c r="E21" s="45">
        <v>2009</v>
      </c>
      <c r="F21" s="46">
        <v>196225</v>
      </c>
      <c r="G21" s="46"/>
      <c r="H21" s="46">
        <v>196225</v>
      </c>
      <c r="I21" s="46"/>
      <c r="J21" s="46"/>
      <c r="K21" s="20" t="s">
        <v>22</v>
      </c>
    </row>
    <row r="22" spans="1:11" s="40" customFormat="1" ht="20.25">
      <c r="A22" s="41"/>
      <c r="B22" s="42">
        <v>8</v>
      </c>
      <c r="C22" s="43" t="s">
        <v>30</v>
      </c>
      <c r="D22" s="44" t="s">
        <v>20</v>
      </c>
      <c r="E22" s="45">
        <v>2009</v>
      </c>
      <c r="F22" s="46">
        <v>60000</v>
      </c>
      <c r="G22" s="46"/>
      <c r="H22" s="46">
        <v>60000</v>
      </c>
      <c r="I22" s="46"/>
      <c r="J22" s="46"/>
      <c r="K22" s="20" t="s">
        <v>22</v>
      </c>
    </row>
    <row r="23" spans="1:11" s="40" customFormat="1" ht="20.25">
      <c r="A23" s="41"/>
      <c r="B23" s="42">
        <v>9</v>
      </c>
      <c r="C23" s="43" t="s">
        <v>31</v>
      </c>
      <c r="D23" s="44" t="s">
        <v>20</v>
      </c>
      <c r="E23" s="45">
        <v>2009</v>
      </c>
      <c r="F23" s="46">
        <v>64360</v>
      </c>
      <c r="G23" s="46"/>
      <c r="H23" s="46">
        <v>64360</v>
      </c>
      <c r="I23" s="46"/>
      <c r="J23" s="46"/>
      <c r="K23" s="20" t="s">
        <v>22</v>
      </c>
    </row>
    <row r="24" spans="1:11" s="13" customFormat="1" ht="18" customHeight="1">
      <c r="A24" s="41"/>
      <c r="B24" s="48">
        <v>10</v>
      </c>
      <c r="C24" s="43" t="s">
        <v>32</v>
      </c>
      <c r="D24" s="44" t="s">
        <v>20</v>
      </c>
      <c r="E24" s="45" t="s">
        <v>33</v>
      </c>
      <c r="F24" s="46">
        <v>5000000</v>
      </c>
      <c r="G24" s="46">
        <v>0</v>
      </c>
      <c r="H24" s="46">
        <v>0</v>
      </c>
      <c r="I24" s="46">
        <v>150000</v>
      </c>
      <c r="J24" s="46">
        <v>1500000</v>
      </c>
      <c r="K24" s="49" t="s">
        <v>22</v>
      </c>
    </row>
    <row r="25" spans="1:11" s="13" customFormat="1" ht="20.25">
      <c r="A25" s="41"/>
      <c r="B25" s="48">
        <v>11</v>
      </c>
      <c r="C25" s="43" t="s">
        <v>34</v>
      </c>
      <c r="D25" s="44" t="s">
        <v>20</v>
      </c>
      <c r="E25" s="45" t="s">
        <v>24</v>
      </c>
      <c r="F25" s="46">
        <v>671279</v>
      </c>
      <c r="G25" s="46">
        <v>0</v>
      </c>
      <c r="H25" s="46">
        <v>0</v>
      </c>
      <c r="I25" s="46">
        <v>671279</v>
      </c>
      <c r="J25" s="46">
        <v>0</v>
      </c>
      <c r="K25" s="49" t="s">
        <v>35</v>
      </c>
    </row>
    <row r="26" spans="1:11" s="13" customFormat="1" ht="20.25">
      <c r="A26" s="14"/>
      <c r="B26" s="27">
        <v>12</v>
      </c>
      <c r="C26" s="28" t="s">
        <v>36</v>
      </c>
      <c r="D26" s="29" t="s">
        <v>20</v>
      </c>
      <c r="E26" s="30" t="s">
        <v>33</v>
      </c>
      <c r="F26" s="31">
        <v>1530000</v>
      </c>
      <c r="G26" s="31">
        <v>15544</v>
      </c>
      <c r="H26" s="31">
        <v>0</v>
      </c>
      <c r="I26" s="31">
        <v>200000</v>
      </c>
      <c r="J26" s="31">
        <v>500000</v>
      </c>
      <c r="K26" s="49" t="s">
        <v>37</v>
      </c>
    </row>
    <row r="27" spans="1:11" s="13" customFormat="1" ht="20.25">
      <c r="A27" s="14"/>
      <c r="B27" s="42">
        <v>13</v>
      </c>
      <c r="C27" s="28" t="s">
        <v>38</v>
      </c>
      <c r="D27" s="29" t="s">
        <v>20</v>
      </c>
      <c r="E27" s="45">
        <v>2009</v>
      </c>
      <c r="F27" s="46">
        <v>261448</v>
      </c>
      <c r="G27" s="46"/>
      <c r="H27" s="46">
        <v>261448</v>
      </c>
      <c r="I27" s="46"/>
      <c r="J27" s="46"/>
      <c r="K27" s="49" t="s">
        <v>22</v>
      </c>
    </row>
    <row r="28" spans="1:11" s="13" customFormat="1" ht="20.25">
      <c r="A28" s="14"/>
      <c r="B28" s="42">
        <v>14</v>
      </c>
      <c r="C28" s="28" t="s">
        <v>39</v>
      </c>
      <c r="D28" s="29" t="s">
        <v>20</v>
      </c>
      <c r="E28" s="45">
        <v>2009</v>
      </c>
      <c r="F28" s="46">
        <v>352535</v>
      </c>
      <c r="G28" s="46"/>
      <c r="H28" s="46">
        <v>352535</v>
      </c>
      <c r="I28" s="46"/>
      <c r="J28" s="46"/>
      <c r="K28" s="49" t="s">
        <v>22</v>
      </c>
    </row>
    <row r="29" spans="1:11" s="13" customFormat="1" ht="18" customHeight="1">
      <c r="A29" s="14"/>
      <c r="B29" s="42">
        <v>15</v>
      </c>
      <c r="C29" s="28" t="s">
        <v>40</v>
      </c>
      <c r="D29" s="29" t="s">
        <v>20</v>
      </c>
      <c r="E29" s="45" t="s">
        <v>41</v>
      </c>
      <c r="F29" s="46">
        <v>500000</v>
      </c>
      <c r="G29" s="46">
        <v>0</v>
      </c>
      <c r="H29" s="46">
        <v>0</v>
      </c>
      <c r="I29" s="46">
        <v>200000</v>
      </c>
      <c r="J29" s="46">
        <v>300000</v>
      </c>
      <c r="K29" s="49" t="s">
        <v>35</v>
      </c>
    </row>
    <row r="30" spans="1:11" s="13" customFormat="1" ht="18" customHeight="1">
      <c r="A30" s="14"/>
      <c r="B30" s="42">
        <v>16</v>
      </c>
      <c r="C30" s="43" t="s">
        <v>42</v>
      </c>
      <c r="D30" s="29" t="s">
        <v>20</v>
      </c>
      <c r="E30" s="45" t="s">
        <v>41</v>
      </c>
      <c r="F30" s="46">
        <v>500000</v>
      </c>
      <c r="G30" s="46">
        <v>0</v>
      </c>
      <c r="H30" s="46">
        <v>0</v>
      </c>
      <c r="I30" s="46">
        <v>250000</v>
      </c>
      <c r="J30" s="46">
        <v>250000</v>
      </c>
      <c r="K30" s="20" t="s">
        <v>22</v>
      </c>
    </row>
    <row r="31" spans="1:11" s="13" customFormat="1" ht="18" customHeight="1">
      <c r="A31" s="14"/>
      <c r="B31" s="42">
        <v>17</v>
      </c>
      <c r="C31" s="43" t="s">
        <v>43</v>
      </c>
      <c r="D31" s="29" t="s">
        <v>20</v>
      </c>
      <c r="E31" s="45">
        <v>2010</v>
      </c>
      <c r="F31" s="46">
        <v>80000</v>
      </c>
      <c r="G31" s="46">
        <v>0</v>
      </c>
      <c r="H31" s="46">
        <v>0</v>
      </c>
      <c r="I31" s="46">
        <v>80000</v>
      </c>
      <c r="J31" s="46">
        <v>0</v>
      </c>
      <c r="K31" s="20" t="s">
        <v>22</v>
      </c>
    </row>
    <row r="32" spans="1:11" s="13" customFormat="1" ht="18" customHeight="1">
      <c r="A32" s="14"/>
      <c r="B32" s="42">
        <v>18</v>
      </c>
      <c r="C32" s="43" t="s">
        <v>44</v>
      </c>
      <c r="D32" s="29" t="s">
        <v>20</v>
      </c>
      <c r="E32" s="45">
        <v>2010</v>
      </c>
      <c r="F32" s="46">
        <v>200000</v>
      </c>
      <c r="G32" s="46">
        <v>0</v>
      </c>
      <c r="H32" s="46">
        <v>91572</v>
      </c>
      <c r="I32" s="46">
        <v>200000</v>
      </c>
      <c r="J32" s="46">
        <v>0</v>
      </c>
      <c r="K32" s="20" t="s">
        <v>22</v>
      </c>
    </row>
    <row r="33" spans="1:11" s="40" customFormat="1" ht="23.25" customHeight="1">
      <c r="A33" s="50" t="s">
        <v>13</v>
      </c>
      <c r="B33" s="51" t="s">
        <v>45</v>
      </c>
      <c r="C33" s="51"/>
      <c r="D33" s="36"/>
      <c r="E33" s="37"/>
      <c r="F33" s="38">
        <f>SUM(F34:F41)</f>
        <v>39384400</v>
      </c>
      <c r="G33" s="38">
        <f>SUM(G34:G41)</f>
        <v>24400</v>
      </c>
      <c r="H33" s="38">
        <f>SUM(H34:H41)</f>
        <v>138230</v>
      </c>
      <c r="I33" s="38">
        <f>SUM(I34:I41)</f>
        <v>1345000</v>
      </c>
      <c r="J33" s="38">
        <f>SUM(J34:J41)</f>
        <v>4285000</v>
      </c>
      <c r="K33" s="52"/>
    </row>
    <row r="34" spans="1:11" s="13" customFormat="1" ht="20.25">
      <c r="A34" s="14"/>
      <c r="B34" s="53">
        <v>1</v>
      </c>
      <c r="C34" s="16" t="s">
        <v>46</v>
      </c>
      <c r="D34" s="17" t="s">
        <v>20</v>
      </c>
      <c r="E34" s="18" t="s">
        <v>33</v>
      </c>
      <c r="F34" s="19">
        <v>1500000</v>
      </c>
      <c r="G34" s="19">
        <v>0</v>
      </c>
      <c r="H34" s="19">
        <v>0</v>
      </c>
      <c r="I34" s="19">
        <v>150000</v>
      </c>
      <c r="J34" s="19">
        <v>685000</v>
      </c>
      <c r="K34" s="54" t="s">
        <v>37</v>
      </c>
    </row>
    <row r="35" spans="1:90" s="27" customFormat="1" ht="18" customHeight="1">
      <c r="A35" s="55"/>
      <c r="B35" s="27">
        <v>2</v>
      </c>
      <c r="C35" s="28" t="s">
        <v>47</v>
      </c>
      <c r="D35" s="29" t="s">
        <v>20</v>
      </c>
      <c r="E35" s="30" t="s">
        <v>33</v>
      </c>
      <c r="F35" s="31">
        <v>20000000</v>
      </c>
      <c r="G35" s="31">
        <v>0</v>
      </c>
      <c r="H35" s="31">
        <v>37000</v>
      </c>
      <c r="I35" s="31">
        <v>300000</v>
      </c>
      <c r="J35" s="31">
        <v>1000000</v>
      </c>
      <c r="K35" s="49" t="s">
        <v>22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27" customFormat="1" ht="20.25">
      <c r="A36" s="55"/>
      <c r="B36" s="27">
        <v>3</v>
      </c>
      <c r="C36" s="28" t="s">
        <v>48</v>
      </c>
      <c r="D36" s="29" t="s">
        <v>20</v>
      </c>
      <c r="E36" s="30" t="s">
        <v>33</v>
      </c>
      <c r="F36" s="31">
        <v>500000</v>
      </c>
      <c r="G36" s="31">
        <v>0</v>
      </c>
      <c r="H36" s="31">
        <v>20000</v>
      </c>
      <c r="I36" s="31">
        <v>110000</v>
      </c>
      <c r="J36" s="31">
        <v>200000</v>
      </c>
      <c r="K36" s="49" t="s">
        <v>37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27" customFormat="1" ht="18" customHeight="1">
      <c r="A37" s="57"/>
      <c r="B37" s="58">
        <v>4</v>
      </c>
      <c r="C37" s="59" t="s">
        <v>49</v>
      </c>
      <c r="D37" s="44" t="s">
        <v>20</v>
      </c>
      <c r="E37" s="60" t="s">
        <v>24</v>
      </c>
      <c r="F37" s="61">
        <v>100000</v>
      </c>
      <c r="G37" s="61">
        <v>0</v>
      </c>
      <c r="H37" s="61">
        <v>15000</v>
      </c>
      <c r="I37" s="61">
        <f>F37-H37</f>
        <v>85000</v>
      </c>
      <c r="J37" s="61">
        <v>0</v>
      </c>
      <c r="K37" s="49" t="s">
        <v>50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</row>
    <row r="38" spans="1:90" s="27" customFormat="1" ht="18" customHeight="1">
      <c r="A38" s="57"/>
      <c r="B38" s="58">
        <v>5</v>
      </c>
      <c r="C38" s="59" t="s">
        <v>51</v>
      </c>
      <c r="D38" s="17" t="s">
        <v>20</v>
      </c>
      <c r="E38" s="60" t="s">
        <v>52</v>
      </c>
      <c r="F38" s="61">
        <v>2224400</v>
      </c>
      <c r="G38" s="61">
        <v>24400</v>
      </c>
      <c r="H38" s="61">
        <v>0</v>
      </c>
      <c r="I38" s="61">
        <v>100000</v>
      </c>
      <c r="J38" s="61">
        <v>500000</v>
      </c>
      <c r="K38" s="49" t="s">
        <v>50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</row>
    <row r="39" spans="1:90" s="27" customFormat="1" ht="20.25">
      <c r="A39" s="57"/>
      <c r="B39" s="58">
        <v>6</v>
      </c>
      <c r="C39" s="59" t="s">
        <v>53</v>
      </c>
      <c r="D39" s="17" t="s">
        <v>20</v>
      </c>
      <c r="E39" s="60" t="s">
        <v>54</v>
      </c>
      <c r="F39" s="61">
        <v>40000</v>
      </c>
      <c r="G39" s="61"/>
      <c r="H39" s="61">
        <v>40000</v>
      </c>
      <c r="I39" s="61">
        <v>0</v>
      </c>
      <c r="J39" s="61">
        <v>0</v>
      </c>
      <c r="K39" s="49" t="s">
        <v>55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</row>
    <row r="40" spans="1:90" s="27" customFormat="1" ht="18" customHeight="1">
      <c r="A40" s="57"/>
      <c r="B40" s="58">
        <v>7</v>
      </c>
      <c r="C40" s="59" t="s">
        <v>56</v>
      </c>
      <c r="D40" s="29" t="s">
        <v>20</v>
      </c>
      <c r="E40" s="60" t="s">
        <v>52</v>
      </c>
      <c r="F40" s="61">
        <v>10000000</v>
      </c>
      <c r="G40" s="61">
        <v>0</v>
      </c>
      <c r="H40" s="61">
        <v>0</v>
      </c>
      <c r="I40" s="61">
        <v>100000</v>
      </c>
      <c r="J40" s="61">
        <v>900000</v>
      </c>
      <c r="K40" s="49" t="s">
        <v>57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27" customFormat="1" ht="22.5" customHeight="1">
      <c r="A41" s="57"/>
      <c r="B41" s="58">
        <v>8</v>
      </c>
      <c r="C41" s="59" t="s">
        <v>58</v>
      </c>
      <c r="D41" s="17" t="s">
        <v>20</v>
      </c>
      <c r="E41" s="60" t="s">
        <v>33</v>
      </c>
      <c r="F41" s="61">
        <v>5020000</v>
      </c>
      <c r="G41" s="61">
        <v>0</v>
      </c>
      <c r="H41" s="61">
        <v>26230</v>
      </c>
      <c r="I41" s="61">
        <v>500000</v>
      </c>
      <c r="J41" s="61">
        <v>1000000</v>
      </c>
      <c r="K41" s="49" t="s">
        <v>22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27" customFormat="1" ht="24" customHeight="1">
      <c r="A42" s="33" t="s">
        <v>59</v>
      </c>
      <c r="B42" s="62"/>
      <c r="C42" s="63" t="s">
        <v>60</v>
      </c>
      <c r="D42" s="51"/>
      <c r="E42" s="12"/>
      <c r="F42" s="38">
        <f>SUM(F43:F48)</f>
        <v>10890100</v>
      </c>
      <c r="G42" s="38">
        <f>SUM(G43:G48)</f>
        <v>0</v>
      </c>
      <c r="H42" s="38">
        <f>SUM(H43:H48)</f>
        <v>217000</v>
      </c>
      <c r="I42" s="38">
        <f>SUM(I43:I48)</f>
        <v>1074100</v>
      </c>
      <c r="J42" s="38">
        <f>SUM(J43:J48)</f>
        <v>2280000</v>
      </c>
      <c r="K42" s="39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</row>
    <row r="43" spans="1:90" s="27" customFormat="1" ht="30">
      <c r="A43" s="64"/>
      <c r="B43" s="48">
        <v>1</v>
      </c>
      <c r="C43" s="43" t="s">
        <v>61</v>
      </c>
      <c r="D43" s="44" t="s">
        <v>20</v>
      </c>
      <c r="E43" s="45">
        <v>2009</v>
      </c>
      <c r="F43" s="46">
        <v>25000</v>
      </c>
      <c r="G43" s="46">
        <v>0</v>
      </c>
      <c r="H43" s="46">
        <v>25000</v>
      </c>
      <c r="I43" s="46">
        <v>0</v>
      </c>
      <c r="J43" s="46">
        <v>0</v>
      </c>
      <c r="K43" s="54" t="s">
        <v>62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</row>
    <row r="44" spans="1:90" s="27" customFormat="1" ht="20.25">
      <c r="A44" s="55"/>
      <c r="B44" s="27">
        <v>2</v>
      </c>
      <c r="C44" s="28" t="s">
        <v>63</v>
      </c>
      <c r="D44" s="29" t="s">
        <v>20</v>
      </c>
      <c r="E44" s="30" t="s">
        <v>52</v>
      </c>
      <c r="F44" s="31">
        <v>5000000</v>
      </c>
      <c r="G44" s="31">
        <v>0</v>
      </c>
      <c r="H44" s="31">
        <v>0</v>
      </c>
      <c r="I44" s="31">
        <v>100000</v>
      </c>
      <c r="J44" s="31">
        <v>800000</v>
      </c>
      <c r="K44" s="49" t="s">
        <v>22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</row>
    <row r="45" spans="1:90" s="27" customFormat="1" ht="18" customHeight="1">
      <c r="A45" s="55"/>
      <c r="B45" s="27">
        <v>3</v>
      </c>
      <c r="C45" s="28" t="s">
        <v>64</v>
      </c>
      <c r="D45" s="29" t="s">
        <v>20</v>
      </c>
      <c r="E45" s="30" t="s">
        <v>24</v>
      </c>
      <c r="F45" s="31">
        <v>166000</v>
      </c>
      <c r="G45" s="31"/>
      <c r="H45" s="31">
        <v>166000</v>
      </c>
      <c r="I45" s="31"/>
      <c r="J45" s="31">
        <v>0</v>
      </c>
      <c r="K45" s="49" t="s">
        <v>22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</row>
    <row r="46" spans="1:90" s="27" customFormat="1" ht="18" customHeight="1">
      <c r="A46" s="55"/>
      <c r="B46" s="27">
        <v>4</v>
      </c>
      <c r="C46" s="28" t="s">
        <v>65</v>
      </c>
      <c r="D46" s="29" t="s">
        <v>20</v>
      </c>
      <c r="E46" s="30" t="s">
        <v>52</v>
      </c>
      <c r="F46" s="31">
        <v>4100000</v>
      </c>
      <c r="G46" s="31">
        <v>0</v>
      </c>
      <c r="H46" s="31">
        <v>0</v>
      </c>
      <c r="I46" s="31">
        <v>100000</v>
      </c>
      <c r="J46" s="31">
        <v>1000000</v>
      </c>
      <c r="K46" s="49" t="s">
        <v>22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27" customFormat="1" ht="18" customHeight="1">
      <c r="A47" s="57"/>
      <c r="B47" s="58">
        <v>5</v>
      </c>
      <c r="C47" s="59" t="s">
        <v>66</v>
      </c>
      <c r="D47" s="17" t="s">
        <v>20</v>
      </c>
      <c r="E47" s="60" t="s">
        <v>54</v>
      </c>
      <c r="F47" s="61">
        <v>800000</v>
      </c>
      <c r="G47" s="61"/>
      <c r="H47" s="61">
        <v>26000</v>
      </c>
      <c r="I47" s="61">
        <v>100000</v>
      </c>
      <c r="J47" s="61">
        <v>480000</v>
      </c>
      <c r="K47" s="49" t="s">
        <v>67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27" customFormat="1" ht="20.25">
      <c r="A48" s="57"/>
      <c r="B48" s="58">
        <v>6</v>
      </c>
      <c r="C48" s="59" t="s">
        <v>68</v>
      </c>
      <c r="D48" s="17" t="s">
        <v>20</v>
      </c>
      <c r="E48" s="60" t="s">
        <v>54</v>
      </c>
      <c r="F48" s="61">
        <v>799100</v>
      </c>
      <c r="G48" s="61"/>
      <c r="H48" s="61">
        <v>0</v>
      </c>
      <c r="I48" s="61">
        <v>774100</v>
      </c>
      <c r="J48" s="61">
        <v>0</v>
      </c>
      <c r="K48" s="49" t="s">
        <v>67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</row>
    <row r="49" spans="1:11" s="40" customFormat="1" ht="18.75" customHeight="1">
      <c r="A49" s="50" t="s">
        <v>69</v>
      </c>
      <c r="B49" s="51" t="s">
        <v>70</v>
      </c>
      <c r="C49" s="51"/>
      <c r="D49" s="36"/>
      <c r="E49" s="37"/>
      <c r="F49" s="38">
        <f>SUM(F50:F51)</f>
        <v>1278320</v>
      </c>
      <c r="G49" s="38">
        <f>SUM(G50:G51)</f>
        <v>0</v>
      </c>
      <c r="H49" s="38">
        <f>H50</f>
        <v>770820</v>
      </c>
      <c r="I49" s="38">
        <f>SUM(I50:I51)</f>
        <v>447720</v>
      </c>
      <c r="J49" s="38">
        <f>SUM(J50:J51)</f>
        <v>0</v>
      </c>
      <c r="K49" s="52"/>
    </row>
    <row r="50" spans="1:11" s="13" customFormat="1" ht="24.75" customHeight="1">
      <c r="A50" s="65"/>
      <c r="B50" s="62">
        <v>1</v>
      </c>
      <c r="C50" s="66" t="s">
        <v>71</v>
      </c>
      <c r="D50" s="36" t="s">
        <v>20</v>
      </c>
      <c r="E50" s="37" t="s">
        <v>24</v>
      </c>
      <c r="F50" s="67">
        <v>770820</v>
      </c>
      <c r="G50" s="67">
        <v>0</v>
      </c>
      <c r="H50" s="67">
        <v>770820</v>
      </c>
      <c r="I50" s="67">
        <v>0</v>
      </c>
      <c r="J50" s="67">
        <v>0</v>
      </c>
      <c r="K50" s="39" t="s">
        <v>72</v>
      </c>
    </row>
    <row r="51" spans="1:90" s="76" customFormat="1" ht="18.75" customHeight="1">
      <c r="A51" s="68" t="s">
        <v>73</v>
      </c>
      <c r="B51" s="69"/>
      <c r="C51" s="70" t="s">
        <v>74</v>
      </c>
      <c r="D51" s="71"/>
      <c r="E51" s="72"/>
      <c r="F51" s="73">
        <f>F52</f>
        <v>507500</v>
      </c>
      <c r="G51" s="73">
        <f>G52</f>
        <v>0</v>
      </c>
      <c r="H51" s="73">
        <f>H52</f>
        <v>59780</v>
      </c>
      <c r="I51" s="73">
        <f>I52</f>
        <v>447720</v>
      </c>
      <c r="J51" s="73">
        <f>J52</f>
        <v>0</v>
      </c>
      <c r="K51" s="74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</row>
    <row r="52" spans="1:90" s="27" customFormat="1" ht="22.5" customHeight="1">
      <c r="A52" s="14"/>
      <c r="B52" s="53">
        <v>1</v>
      </c>
      <c r="C52" s="16" t="s">
        <v>75</v>
      </c>
      <c r="D52" s="77" t="s">
        <v>20</v>
      </c>
      <c r="E52" s="18">
        <v>2009</v>
      </c>
      <c r="F52" s="19">
        <v>507500</v>
      </c>
      <c r="G52" s="19">
        <v>0</v>
      </c>
      <c r="H52" s="19">
        <v>59780</v>
      </c>
      <c r="I52" s="19">
        <v>447720</v>
      </c>
      <c r="J52" s="19">
        <v>0</v>
      </c>
      <c r="K52" s="54" t="s">
        <v>76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</row>
    <row r="53" spans="1:90" s="80" customFormat="1" ht="18.75" customHeight="1">
      <c r="A53" s="33" t="s">
        <v>77</v>
      </c>
      <c r="B53" s="78"/>
      <c r="C53" s="35" t="s">
        <v>78</v>
      </c>
      <c r="D53" s="51"/>
      <c r="E53" s="12"/>
      <c r="F53" s="38">
        <f>SUM(F54:F56)</f>
        <v>2600000</v>
      </c>
      <c r="G53" s="38">
        <f>SUM(G54:G56)</f>
        <v>0</v>
      </c>
      <c r="H53" s="38">
        <f>SUM(H54:H56)</f>
        <v>1100000</v>
      </c>
      <c r="I53" s="38">
        <f>SUM(I54:I56)</f>
        <v>80000</v>
      </c>
      <c r="J53" s="38">
        <f>SUM(J54:J56)</f>
        <v>300000</v>
      </c>
      <c r="K53" s="7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11" s="5" customFormat="1" ht="26.25" customHeight="1">
      <c r="A54" s="81"/>
      <c r="B54" s="42">
        <v>1</v>
      </c>
      <c r="C54" s="16" t="s">
        <v>79</v>
      </c>
      <c r="D54" s="17" t="s">
        <v>20</v>
      </c>
      <c r="E54" s="45" t="s">
        <v>80</v>
      </c>
      <c r="F54" s="46">
        <v>500000</v>
      </c>
      <c r="G54" s="82">
        <v>0</v>
      </c>
      <c r="H54" s="82">
        <v>0</v>
      </c>
      <c r="I54" s="46">
        <v>30000</v>
      </c>
      <c r="J54" s="46">
        <v>100000</v>
      </c>
      <c r="K54" s="54" t="s">
        <v>81</v>
      </c>
    </row>
    <row r="55" spans="1:11" s="5" customFormat="1" ht="27" customHeight="1">
      <c r="A55" s="83"/>
      <c r="B55" s="27">
        <v>2</v>
      </c>
      <c r="C55" s="28" t="s">
        <v>82</v>
      </c>
      <c r="D55" s="84" t="s">
        <v>20</v>
      </c>
      <c r="E55" s="30" t="s">
        <v>52</v>
      </c>
      <c r="F55" s="31">
        <v>1000000</v>
      </c>
      <c r="G55" s="31">
        <v>0</v>
      </c>
      <c r="H55" s="31">
        <v>0</v>
      </c>
      <c r="I55" s="31">
        <v>50000</v>
      </c>
      <c r="J55" s="31">
        <v>200000</v>
      </c>
      <c r="K55" s="49" t="s">
        <v>81</v>
      </c>
    </row>
    <row r="56" spans="1:90" s="13" customFormat="1" ht="20.25">
      <c r="A56" s="14"/>
      <c r="B56" s="85">
        <v>3</v>
      </c>
      <c r="C56" s="86" t="s">
        <v>83</v>
      </c>
      <c r="D56" s="87" t="s">
        <v>20</v>
      </c>
      <c r="E56" s="88" t="s">
        <v>84</v>
      </c>
      <c r="F56" s="89">
        <v>1100000</v>
      </c>
      <c r="G56" s="89">
        <v>0</v>
      </c>
      <c r="H56" s="89">
        <v>1100000</v>
      </c>
      <c r="I56" s="89">
        <v>0</v>
      </c>
      <c r="J56" s="89">
        <v>0</v>
      </c>
      <c r="K56" s="49" t="s">
        <v>81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</row>
    <row r="57" spans="1:11" s="13" customFormat="1" ht="12.75" customHeight="1" hidden="1">
      <c r="A57" s="90"/>
      <c r="B57" s="15"/>
      <c r="C57" s="16"/>
      <c r="D57" s="17"/>
      <c r="E57" s="18"/>
      <c r="F57" s="19"/>
      <c r="G57" s="19"/>
      <c r="H57" s="19"/>
      <c r="I57" s="19"/>
      <c r="J57" s="19"/>
      <c r="K57" s="32"/>
    </row>
    <row r="58" spans="1:11" s="13" customFormat="1" ht="12.75" customHeight="1" hidden="1">
      <c r="A58" s="21" t="s">
        <v>69</v>
      </c>
      <c r="B58" s="22" t="s">
        <v>85</v>
      </c>
      <c r="C58" s="22"/>
      <c r="D58" s="23"/>
      <c r="E58" s="24"/>
      <c r="F58" s="25">
        <f>SUM(F59)</f>
        <v>0</v>
      </c>
      <c r="G58" s="25" t="s">
        <v>86</v>
      </c>
      <c r="H58" s="25">
        <f>SUM(H59)</f>
        <v>0</v>
      </c>
      <c r="I58" s="25">
        <f>SUM(I59)</f>
        <v>0</v>
      </c>
      <c r="J58" s="25"/>
      <c r="K58" s="26"/>
    </row>
    <row r="59" spans="1:11" s="13" customFormat="1" ht="12.75" customHeight="1" hidden="1">
      <c r="A59" s="90"/>
      <c r="B59" s="91">
        <v>1</v>
      </c>
      <c r="C59" s="92" t="s">
        <v>87</v>
      </c>
      <c r="D59" s="87"/>
      <c r="E59" s="93"/>
      <c r="F59" s="94"/>
      <c r="G59" s="94"/>
      <c r="H59" s="94"/>
      <c r="I59" s="94"/>
      <c r="J59" s="94"/>
      <c r="K59" s="95"/>
    </row>
    <row r="60" spans="1:12" s="40" customFormat="1" ht="20.25" customHeight="1">
      <c r="A60" s="96" t="s">
        <v>88</v>
      </c>
      <c r="B60" s="96"/>
      <c r="C60" s="96"/>
      <c r="D60" s="96"/>
      <c r="E60" s="96"/>
      <c r="F60" s="97">
        <f>SUM(F33,F14,F53,F42)</f>
        <v>64019527</v>
      </c>
      <c r="G60" s="97">
        <f>SUM(G33,G14,G53,G42)</f>
        <v>64944</v>
      </c>
      <c r="H60" s="97">
        <f>H53+H51+H49+H42+H33+H14</f>
        <v>3776150</v>
      </c>
      <c r="I60" s="97">
        <f>SUM(I33,I14,I53,I42)</f>
        <v>4450379</v>
      </c>
      <c r="J60" s="97">
        <f>SUM(J33,J14,J53,J42)</f>
        <v>10455000</v>
      </c>
      <c r="K60" s="98"/>
      <c r="L60" s="99"/>
    </row>
    <row r="61" spans="1:11" ht="11.25">
      <c r="A61" s="100"/>
      <c r="B61" s="100"/>
      <c r="C61" s="100"/>
      <c r="D61" s="100"/>
      <c r="E61" s="100"/>
      <c r="F61" s="100"/>
      <c r="G61" s="101"/>
      <c r="H61" s="100"/>
      <c r="I61" s="100"/>
      <c r="J61" s="100"/>
      <c r="K61" s="100"/>
    </row>
    <row r="62" spans="1:11" ht="11.25">
      <c r="A62" s="100"/>
      <c r="B62" s="100"/>
      <c r="C62" s="100"/>
      <c r="D62" s="100"/>
      <c r="E62" s="100"/>
      <c r="F62" s="100"/>
      <c r="G62" s="101"/>
      <c r="H62" s="100"/>
      <c r="I62" s="100"/>
      <c r="J62" s="100"/>
      <c r="K62" s="100"/>
    </row>
    <row r="63" spans="1:11" ht="11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1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1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1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1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1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</sheetData>
  <mergeCells count="15">
    <mergeCell ref="A4:K4"/>
    <mergeCell ref="A7:A8"/>
    <mergeCell ref="B7:C8"/>
    <mergeCell ref="D7:D8"/>
    <mergeCell ref="E7:E8"/>
    <mergeCell ref="F7:F8"/>
    <mergeCell ref="G7:G8"/>
    <mergeCell ref="H7:H8"/>
    <mergeCell ref="I7:J7"/>
    <mergeCell ref="K7:K8"/>
    <mergeCell ref="B10:C10"/>
    <mergeCell ref="B33:C33"/>
    <mergeCell ref="B49:C49"/>
    <mergeCell ref="B58:C58"/>
    <mergeCell ref="A60:E60"/>
  </mergeCells>
  <printOptions/>
  <pageMargins left="0.43333333333333335" right="0.39375" top="0.33055555555555555" bottom="0.31527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Koszykowska</cp:lastModifiedBy>
  <cp:lastPrinted>2009-11-22T13:01:56Z</cp:lastPrinted>
  <dcterms:created xsi:type="dcterms:W3CDTF">2006-02-22T12:15:57Z</dcterms:created>
  <dcterms:modified xsi:type="dcterms:W3CDTF">2009-11-22T13:01:57Z</dcterms:modified>
  <cp:category/>
  <cp:version/>
  <cp:contentType/>
  <cp:contentStatus/>
</cp:coreProperties>
</file>