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<sst xmlns="http://schemas.openxmlformats.org/spreadsheetml/2006/main" count="137" uniqueCount="78">
  <si>
    <t>Załącznik Nr  1</t>
  </si>
  <si>
    <t>do Uchwały Nr XXIV/152/2009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</si>
  <si>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</si>
  <si>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</si>
  <si>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</si>
  <si>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</si>
  <si>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</si>
  <si>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</si>
  <si>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</si>
  <si>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</si>
  <si>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</si>
  <si>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</si>
  <si>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</si>
  <si>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</si>
  <si>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</si>
  <si>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</si>
  <si>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</si>
  <si>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Rzowój wsi</t>
  </si>
  <si>
    <t>Podniesienie atrakcyjności wsi Łomnica</t>
  </si>
  <si>
    <t>referat Ti</t>
  </si>
  <si>
    <t>2009-2011</t>
  </si>
  <si>
    <t>budżet gminy 20%</t>
  </si>
  <si>
    <t>I</t>
  </si>
  <si>
    <t>Drogi</t>
  </si>
  <si>
    <t>Modernizacja ul. Dolnej wraz z mostem</t>
  </si>
  <si>
    <t>2008-2010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</si>
  <si>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</si>
  <si>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</si>
  <si>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</si>
  <si>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</si>
  <si>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</si>
  <si>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 xml:space="preserve">Budowa chodnika ul. Pionierów - Łukasiewicza </t>
  </si>
  <si>
    <t>budżet gminy 100 %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</si>
  <si>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</si>
  <si>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</si>
  <si>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</si>
  <si>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</si>
  <si>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</si>
  <si>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</si>
  <si>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</si>
  <si>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>budżet gminy 15%</t>
  </si>
  <si>
    <t xml:space="preserve">Budowa stacji narciarskiej w Łomnicy etap II
</t>
  </si>
  <si>
    <t>Uruchomienie Centrum Pogranicza Polsko-Czeskiego z Centrum Informacji Turystycznej</t>
  </si>
  <si>
    <t>Euro-bike w ramach Programu Operacyjnego współpracy Transgranicznej Republika Czeska - Rzeczpospolita Polska</t>
  </si>
  <si>
    <t>2009-1010</t>
  </si>
  <si>
    <t>budżet gminy  15%</t>
  </si>
  <si>
    <t>Zakup sprzętu specjalistycznego do zimowego utrzymania stoku narciarskiego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</si>
  <si>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</si>
  <si>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</si>
  <si>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</si>
  <si>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</si>
  <si>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</si>
  <si>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</si>
  <si>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</t>
  </si>
  <si>
    <t>Opracowanie miejscowego planu zagospodarowania przestrzennego obszaru położonego w obrębie wsi Głuszyca</t>
  </si>
  <si>
    <t>Budowa kanalizacji sanitarnej z przyłączami ul. B. Chrobrego i wieś Grzmiąca</t>
  </si>
  <si>
    <t>Budowa kanalizacji sanitarnej z przyłaczami w Głuszycy Górnej</t>
  </si>
  <si>
    <t>Modernizacja Wiejskiego Domu Kultury w Głuszycy Górnej wraz z placem zabaw</t>
  </si>
  <si>
    <t xml:space="preserve">Modernizacja cmentarza komunalnego 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</si>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</sst>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4" fillId="0" borderId="14" xfId="0" applyFont="1" applyBorder="1" applyAlignment="1">
      <alignment horizontal="center" vertical="center"/>
    </xf>
    <xf numFmtId="164" fontId="7" fillId="0" borderId="15" xfId="0" applyFont="1" applyBorder="1" applyAlignment="1">
      <alignment horizontal="left" vertical="center" wrapText="1"/>
    </xf>
    <xf numFmtId="164" fontId="4" fillId="0" borderId="16" xfId="0" applyFont="1" applyBorder="1" applyAlignment="1">
      <alignment horizontal="left" vertical="center" wrapText="1" indent="1"/>
    </xf>
    <xf numFmtId="164" fontId="4" fillId="0" borderId="16" xfId="0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18" xfId="0" applyFont="1" applyBorder="1" applyAlignment="1">
      <alignment horizontal="center" vertical="center"/>
    </xf>
    <xf numFmtId="164" fontId="4" fillId="0" borderId="6" xfId="0" applyFont="1" applyBorder="1" applyAlignment="1">
      <alignment horizontal="left" vertical="center" wrapText="1"/>
    </xf>
    <xf numFmtId="164" fontId="7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/>
    </xf>
    <xf numFmtId="164" fontId="7" fillId="0" borderId="21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22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6" xfId="0" applyFont="1" applyBorder="1" applyAlignment="1">
      <alignment horizontal="lef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6" xfId="0" applyFont="1" applyBorder="1" applyAlignment="1">
      <alignment horizontal="center" vertical="center"/>
    </xf>
    <xf numFmtId="164" fontId="4" fillId="0" borderId="23" xfId="0" applyFont="1" applyBorder="1" applyAlignment="1">
      <alignment horizontal="right" vertical="center" wrapText="1"/>
    </xf>
    <xf numFmtId="164" fontId="7" fillId="0" borderId="19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22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7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center" vertical="center"/>
    </xf>
    <xf numFmtId="164" fontId="7" fillId="0" borderId="29" xfId="0" applyFont="1" applyBorder="1" applyAlignment="1">
      <alignment horizontal="center" vertical="center"/>
    </xf>
    <xf numFmtId="164" fontId="7" fillId="0" borderId="30" xfId="0" applyFont="1" applyBorder="1" applyAlignment="1">
      <alignment horizontal="left" vertical="center" wrapText="1"/>
    </xf>
    <xf numFmtId="164" fontId="7" fillId="0" borderId="29" xfId="0" applyFont="1" applyBorder="1" applyAlignment="1">
      <alignment horizontal="left" vertical="center" wrapText="1" indent="1"/>
    </xf>
    <xf numFmtId="164" fontId="7" fillId="0" borderId="29" xfId="0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right" vertical="center" wrapText="1"/>
    </xf>
    <xf numFmtId="164" fontId="7" fillId="0" borderId="31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32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22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7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4" fontId="4" fillId="0" borderId="29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/>
    </xf>
    <xf numFmtId="164" fontId="4" fillId="0" borderId="29" xfId="0" applyFont="1" applyBorder="1" applyAlignment="1">
      <alignment horizontal="left" vertical="center" wrapText="1" indent="1"/>
    </xf>
    <xf numFmtId="164" fontId="4" fillId="0" borderId="29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right" vertical="center" wrapText="1"/>
    </xf>
    <xf numFmtId="164" fontId="4" fillId="0" borderId="28" xfId="0" applyFont="1" applyBorder="1" applyAlignment="1">
      <alignment horizontal="center" vertical="center"/>
    </xf>
    <xf numFmtId="164" fontId="4" fillId="0" borderId="18" xfId="0" applyFont="1" applyBorder="1" applyAlignment="1">
      <alignment horizontal="left" vertical="center" wrapText="1"/>
    </xf>
    <xf numFmtId="164" fontId="4" fillId="0" borderId="18" xfId="0" applyFont="1" applyBorder="1" applyAlignment="1">
      <alignment horizontal="left" vertical="center" wrapText="1" indent="1"/>
    </xf>
    <xf numFmtId="164" fontId="4" fillId="0" borderId="18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right" vertical="center" wrapText="1"/>
    </xf>
    <xf numFmtId="164" fontId="4" fillId="0" borderId="33" xfId="0" applyFont="1" applyBorder="1" applyAlignment="1">
      <alignment horizontal="right" vertical="center" wrapText="1"/>
    </xf>
    <xf numFmtId="164" fontId="7" fillId="0" borderId="34" xfId="0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right" vertical="center" wrapText="1"/>
    </xf>
    <xf numFmtId="164" fontId="4" fillId="0" borderId="36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8"/>
  <sheetViews>
    <sheetView showGridLines="0" tabSelected="1" workbookViewId="0" topLeftCell="C1">
      <selection activeCell="K3" sqref="K3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38.25390625" style="1" customWidth="1"/>
    <col min="4" max="4" width="14.00390625" style="1" customWidth="1"/>
    <col min="5" max="5" width="10.75390625" style="1" customWidth="1"/>
    <col min="6" max="6" width="12.75390625" style="1" customWidth="1"/>
    <col min="7" max="7" width="11.625" style="1" customWidth="1"/>
    <col min="8" max="8" width="10.625" style="1" customWidth="1"/>
    <col min="9" max="9" width="10.125" style="1" customWidth="1"/>
    <col min="10" max="10" width="11.25390625" style="1" customWidth="1"/>
    <col min="11" max="11" width="15.75390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13" customFormat="1" ht="26.25" customHeight="1">
      <c r="A13" s="14"/>
      <c r="B13" s="33"/>
      <c r="C13" s="34" t="s">
        <v>17</v>
      </c>
      <c r="D13" s="35"/>
      <c r="E13" s="36"/>
      <c r="F13" s="37">
        <f>F14</f>
        <v>500000</v>
      </c>
      <c r="G13" s="37">
        <f>G14</f>
        <v>0</v>
      </c>
      <c r="H13" s="37">
        <f>H14</f>
        <v>25000</v>
      </c>
      <c r="I13" s="37">
        <f>I14</f>
        <v>275000</v>
      </c>
      <c r="J13" s="37">
        <f>J14</f>
        <v>200000</v>
      </c>
      <c r="K13" s="38"/>
    </row>
    <row r="14" spans="1:11" s="13" customFormat="1" ht="26.25" customHeight="1">
      <c r="A14" s="14"/>
      <c r="B14" s="39"/>
      <c r="C14" s="40" t="s">
        <v>18</v>
      </c>
      <c r="D14" s="17" t="s">
        <v>19</v>
      </c>
      <c r="E14" s="18" t="s">
        <v>20</v>
      </c>
      <c r="F14" s="19">
        <v>500000</v>
      </c>
      <c r="G14" s="19">
        <v>0</v>
      </c>
      <c r="H14" s="19">
        <v>25000</v>
      </c>
      <c r="I14" s="19">
        <v>275000</v>
      </c>
      <c r="J14" s="19">
        <v>200000</v>
      </c>
      <c r="K14" s="32" t="s">
        <v>21</v>
      </c>
    </row>
    <row r="15" spans="1:11" s="48" customFormat="1" ht="19.5" customHeight="1">
      <c r="A15" s="41" t="s">
        <v>22</v>
      </c>
      <c r="B15" s="42"/>
      <c r="C15" s="43" t="s">
        <v>23</v>
      </c>
      <c r="D15" s="44"/>
      <c r="E15" s="45"/>
      <c r="F15" s="46">
        <f>SUM(F16:F23)</f>
        <v>8481279</v>
      </c>
      <c r="G15" s="46">
        <f>SUM(G16:G23)</f>
        <v>820000</v>
      </c>
      <c r="H15" s="46">
        <f>SUM(H16:H23)</f>
        <v>686279</v>
      </c>
      <c r="I15" s="46">
        <f>SUM(I16:I23)</f>
        <v>1600000</v>
      </c>
      <c r="J15" s="46">
        <f>SUM(J16:J23)</f>
        <v>2050000</v>
      </c>
      <c r="K15" s="47"/>
    </row>
    <row r="16" spans="1:11" s="48" customFormat="1" ht="19.5" customHeight="1">
      <c r="A16" s="49"/>
      <c r="B16" s="33">
        <v>1</v>
      </c>
      <c r="C16" s="50" t="s">
        <v>24</v>
      </c>
      <c r="D16" s="35" t="s">
        <v>19</v>
      </c>
      <c r="E16" s="36" t="s">
        <v>25</v>
      </c>
      <c r="F16" s="51">
        <v>1520000</v>
      </c>
      <c r="G16" s="51">
        <v>820000</v>
      </c>
      <c r="H16" s="51">
        <v>200000</v>
      </c>
      <c r="I16" s="51">
        <v>500000</v>
      </c>
      <c r="J16" s="51">
        <v>0</v>
      </c>
      <c r="K16" s="52" t="s">
        <v>21</v>
      </c>
    </row>
    <row r="17" spans="1:11" s="13" customFormat="1" ht="20.25" customHeight="1">
      <c r="A17" s="49"/>
      <c r="B17" s="53">
        <v>2</v>
      </c>
      <c r="C17" s="50" t="s">
        <v>26</v>
      </c>
      <c r="D17" s="35" t="s">
        <v>19</v>
      </c>
      <c r="E17" s="36" t="s">
        <v>27</v>
      </c>
      <c r="F17" s="51">
        <v>5000000</v>
      </c>
      <c r="G17" s="51">
        <v>0</v>
      </c>
      <c r="H17" s="51">
        <v>25000</v>
      </c>
      <c r="I17" s="51">
        <v>150000</v>
      </c>
      <c r="J17" s="51">
        <v>1500000</v>
      </c>
      <c r="K17" s="54" t="s">
        <v>21</v>
      </c>
    </row>
    <row r="18" spans="1:11" s="13" customFormat="1" ht="24" customHeight="1">
      <c r="A18" s="49"/>
      <c r="B18" s="53">
        <v>3</v>
      </c>
      <c r="C18" s="50" t="s">
        <v>28</v>
      </c>
      <c r="D18" s="35" t="s">
        <v>19</v>
      </c>
      <c r="E18" s="36" t="s">
        <v>29</v>
      </c>
      <c r="F18" s="51">
        <v>671279</v>
      </c>
      <c r="G18" s="51">
        <v>0</v>
      </c>
      <c r="H18" s="51">
        <v>321279</v>
      </c>
      <c r="I18" s="51">
        <v>350000</v>
      </c>
      <c r="J18" s="51">
        <v>0</v>
      </c>
      <c r="K18" s="54" t="s">
        <v>30</v>
      </c>
    </row>
    <row r="19" spans="1:11" s="13" customFormat="1" ht="19.5" customHeight="1">
      <c r="A19" s="49"/>
      <c r="B19" s="53">
        <v>4</v>
      </c>
      <c r="C19" s="50" t="s">
        <v>31</v>
      </c>
      <c r="D19" s="35" t="s">
        <v>19</v>
      </c>
      <c r="E19" s="36">
        <v>2009</v>
      </c>
      <c r="F19" s="51">
        <v>10000</v>
      </c>
      <c r="G19" s="51">
        <v>0</v>
      </c>
      <c r="H19" s="51">
        <v>10000</v>
      </c>
      <c r="I19" s="51">
        <v>0</v>
      </c>
      <c r="J19" s="51">
        <v>0</v>
      </c>
      <c r="K19" s="54" t="s">
        <v>32</v>
      </c>
    </row>
    <row r="20" spans="1:11" s="13" customFormat="1" ht="16.5" customHeight="1">
      <c r="A20" s="14"/>
      <c r="B20" s="33">
        <v>6</v>
      </c>
      <c r="C20" s="28" t="s">
        <v>33</v>
      </c>
      <c r="D20" s="29" t="s">
        <v>19</v>
      </c>
      <c r="E20" s="36" t="s">
        <v>34</v>
      </c>
      <c r="F20" s="51">
        <v>500000</v>
      </c>
      <c r="G20" s="51">
        <v>0</v>
      </c>
      <c r="H20" s="51">
        <v>0</v>
      </c>
      <c r="I20" s="51">
        <v>200000</v>
      </c>
      <c r="J20" s="51">
        <v>300000</v>
      </c>
      <c r="K20" s="54" t="s">
        <v>30</v>
      </c>
    </row>
    <row r="21" spans="1:11" s="13" customFormat="1" ht="16.5" customHeight="1">
      <c r="A21" s="14"/>
      <c r="B21" s="33">
        <v>7</v>
      </c>
      <c r="C21" s="50" t="s">
        <v>35</v>
      </c>
      <c r="D21" s="29" t="s">
        <v>19</v>
      </c>
      <c r="E21" s="36" t="s">
        <v>34</v>
      </c>
      <c r="F21" s="51">
        <v>500000</v>
      </c>
      <c r="G21" s="51">
        <v>0</v>
      </c>
      <c r="H21" s="51">
        <v>80000</v>
      </c>
      <c r="I21" s="51">
        <v>170000</v>
      </c>
      <c r="J21" s="51">
        <v>250000</v>
      </c>
      <c r="K21" s="20" t="s">
        <v>21</v>
      </c>
    </row>
    <row r="22" spans="1:11" s="13" customFormat="1" ht="15" customHeight="1">
      <c r="A22" s="14"/>
      <c r="B22" s="33">
        <v>8</v>
      </c>
      <c r="C22" s="50" t="s">
        <v>36</v>
      </c>
      <c r="D22" s="29" t="s">
        <v>19</v>
      </c>
      <c r="E22" s="36">
        <v>2010</v>
      </c>
      <c r="F22" s="51">
        <v>80000</v>
      </c>
      <c r="G22" s="51">
        <v>0</v>
      </c>
      <c r="H22" s="51">
        <v>0</v>
      </c>
      <c r="I22" s="51">
        <v>80000</v>
      </c>
      <c r="J22" s="51">
        <v>0</v>
      </c>
      <c r="K22" s="20" t="s">
        <v>21</v>
      </c>
    </row>
    <row r="23" spans="1:11" s="13" customFormat="1" ht="15" customHeight="1">
      <c r="A23" s="14"/>
      <c r="B23" s="33">
        <v>9</v>
      </c>
      <c r="C23" s="50" t="s">
        <v>37</v>
      </c>
      <c r="D23" s="29" t="s">
        <v>19</v>
      </c>
      <c r="E23" s="36">
        <v>2010</v>
      </c>
      <c r="F23" s="51">
        <v>200000</v>
      </c>
      <c r="G23" s="51">
        <v>0</v>
      </c>
      <c r="H23" s="51">
        <v>50000</v>
      </c>
      <c r="I23" s="51">
        <v>150000</v>
      </c>
      <c r="J23" s="51">
        <v>0</v>
      </c>
      <c r="K23" s="20" t="s">
        <v>21</v>
      </c>
    </row>
    <row r="24" spans="1:11" s="48" customFormat="1" ht="29.25" customHeight="1">
      <c r="A24" s="55" t="s">
        <v>13</v>
      </c>
      <c r="B24" s="56" t="s">
        <v>38</v>
      </c>
      <c r="C24" s="56"/>
      <c r="D24" s="44"/>
      <c r="E24" s="45"/>
      <c r="F24" s="46">
        <f>SUM(F25:F32)</f>
        <v>40211900</v>
      </c>
      <c r="G24" s="46">
        <f>SUM(G25:G32)</f>
        <v>24400</v>
      </c>
      <c r="H24" s="46">
        <f>SUM(H25:H32)</f>
        <v>120000</v>
      </c>
      <c r="I24" s="46">
        <f>SUM(I25:I32)</f>
        <v>2172500</v>
      </c>
      <c r="J24" s="46">
        <f>SUM(J25:J32)</f>
        <v>4285000</v>
      </c>
      <c r="K24" s="57"/>
    </row>
    <row r="25" spans="1:11" s="13" customFormat="1" ht="26.25" customHeight="1">
      <c r="A25" s="14"/>
      <c r="B25" s="58">
        <v>1</v>
      </c>
      <c r="C25" s="16" t="s">
        <v>39</v>
      </c>
      <c r="D25" s="17" t="s">
        <v>19</v>
      </c>
      <c r="E25" s="18" t="s">
        <v>27</v>
      </c>
      <c r="F25" s="19">
        <v>1500000</v>
      </c>
      <c r="G25" s="19">
        <v>0</v>
      </c>
      <c r="H25" s="19">
        <v>15000</v>
      </c>
      <c r="I25" s="19">
        <v>150000</v>
      </c>
      <c r="J25" s="19">
        <v>685000</v>
      </c>
      <c r="K25" s="52" t="s">
        <v>40</v>
      </c>
    </row>
    <row r="26" spans="1:90" s="27" customFormat="1" ht="18.75" customHeight="1">
      <c r="A26" s="59"/>
      <c r="B26" s="27">
        <v>2</v>
      </c>
      <c r="C26" s="28" t="s">
        <v>41</v>
      </c>
      <c r="D26" s="29" t="s">
        <v>19</v>
      </c>
      <c r="E26" s="30" t="s">
        <v>27</v>
      </c>
      <c r="F26" s="31">
        <v>20000000</v>
      </c>
      <c r="G26" s="31">
        <v>0</v>
      </c>
      <c r="H26" s="31">
        <v>20000</v>
      </c>
      <c r="I26" s="31">
        <v>300000</v>
      </c>
      <c r="J26" s="31">
        <v>1000000</v>
      </c>
      <c r="K26" s="54" t="s">
        <v>21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</row>
    <row r="27" spans="1:90" s="27" customFormat="1" ht="23.25" customHeight="1">
      <c r="A27" s="59"/>
      <c r="B27" s="27">
        <v>3</v>
      </c>
      <c r="C27" s="28" t="s">
        <v>42</v>
      </c>
      <c r="D27" s="29" t="s">
        <v>19</v>
      </c>
      <c r="E27" s="30" t="s">
        <v>27</v>
      </c>
      <c r="F27" s="31">
        <v>500000</v>
      </c>
      <c r="G27" s="31">
        <v>0</v>
      </c>
      <c r="H27" s="31">
        <v>20000</v>
      </c>
      <c r="I27" s="31">
        <v>110000</v>
      </c>
      <c r="J27" s="31">
        <v>200000</v>
      </c>
      <c r="K27" s="54" t="s">
        <v>40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</row>
    <row r="28" spans="1:90" s="27" customFormat="1" ht="36" customHeight="1">
      <c r="A28" s="61"/>
      <c r="B28" s="62">
        <v>4</v>
      </c>
      <c r="C28" s="63" t="s">
        <v>43</v>
      </c>
      <c r="D28" s="35" t="s">
        <v>19</v>
      </c>
      <c r="E28" s="64" t="s">
        <v>44</v>
      </c>
      <c r="F28" s="65">
        <v>927500</v>
      </c>
      <c r="G28" s="65">
        <v>0</v>
      </c>
      <c r="H28" s="65">
        <v>15000</v>
      </c>
      <c r="I28" s="65">
        <f>F28-H28</f>
        <v>912500</v>
      </c>
      <c r="J28" s="65"/>
      <c r="K28" s="54" t="s">
        <v>45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</row>
    <row r="29" spans="1:90" s="27" customFormat="1" ht="25.5" customHeight="1">
      <c r="A29" s="61"/>
      <c r="B29" s="62">
        <v>5</v>
      </c>
      <c r="C29" s="63" t="s">
        <v>46</v>
      </c>
      <c r="D29" s="35" t="s">
        <v>19</v>
      </c>
      <c r="E29" s="64">
        <v>2009</v>
      </c>
      <c r="F29" s="65">
        <v>40000</v>
      </c>
      <c r="G29" s="65"/>
      <c r="H29" s="65">
        <v>40000</v>
      </c>
      <c r="I29" s="65"/>
      <c r="J29" s="65"/>
      <c r="K29" s="54" t="s">
        <v>32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</row>
    <row r="30" spans="1:90" s="27" customFormat="1" ht="18" customHeight="1">
      <c r="A30" s="61"/>
      <c r="B30" s="62">
        <v>6</v>
      </c>
      <c r="C30" s="63" t="s">
        <v>47</v>
      </c>
      <c r="D30" s="17" t="s">
        <v>19</v>
      </c>
      <c r="E30" s="64" t="s">
        <v>48</v>
      </c>
      <c r="F30" s="65">
        <v>2224400</v>
      </c>
      <c r="G30" s="65">
        <v>24400</v>
      </c>
      <c r="H30" s="65">
        <v>0</v>
      </c>
      <c r="I30" s="65">
        <v>100000</v>
      </c>
      <c r="J30" s="65">
        <v>500000</v>
      </c>
      <c r="K30" s="54" t="s">
        <v>45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</row>
    <row r="31" spans="1:90" s="27" customFormat="1" ht="20.25" customHeight="1">
      <c r="A31" s="61"/>
      <c r="B31" s="62">
        <v>7</v>
      </c>
      <c r="C31" s="63" t="s">
        <v>49</v>
      </c>
      <c r="D31" s="29" t="s">
        <v>19</v>
      </c>
      <c r="E31" s="64" t="s">
        <v>48</v>
      </c>
      <c r="F31" s="65">
        <v>10000000</v>
      </c>
      <c r="G31" s="65">
        <v>0</v>
      </c>
      <c r="H31" s="65">
        <v>0</v>
      </c>
      <c r="I31" s="65">
        <v>100000</v>
      </c>
      <c r="J31" s="65">
        <v>900000</v>
      </c>
      <c r="K31" s="54" t="s">
        <v>50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</row>
    <row r="32" spans="1:90" s="27" customFormat="1" ht="10.5">
      <c r="A32" s="61"/>
      <c r="B32" s="62">
        <v>8</v>
      </c>
      <c r="C32" s="63" t="s">
        <v>51</v>
      </c>
      <c r="D32" s="17" t="s">
        <v>19</v>
      </c>
      <c r="E32" s="64" t="s">
        <v>27</v>
      </c>
      <c r="F32" s="65">
        <v>5020000</v>
      </c>
      <c r="G32" s="65">
        <v>0</v>
      </c>
      <c r="H32" s="65">
        <v>10000</v>
      </c>
      <c r="I32" s="65">
        <v>500000</v>
      </c>
      <c r="J32" s="65">
        <v>1000000</v>
      </c>
      <c r="K32" s="54" t="s">
        <v>21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</row>
    <row r="33" spans="1:90" s="27" customFormat="1" ht="30" customHeight="1">
      <c r="A33" s="41" t="s">
        <v>52</v>
      </c>
      <c r="B33" s="66"/>
      <c r="C33" s="67" t="s">
        <v>53</v>
      </c>
      <c r="D33" s="56"/>
      <c r="E33" s="12"/>
      <c r="F33" s="46">
        <f>SUM(F34:F38)</f>
        <v>10325000</v>
      </c>
      <c r="G33" s="46">
        <f>SUM(G34:G38)</f>
        <v>0</v>
      </c>
      <c r="H33" s="46">
        <f>SUM(H34:H38)</f>
        <v>95000</v>
      </c>
      <c r="I33" s="46">
        <f>SUM(I34:I38)</f>
        <v>800000</v>
      </c>
      <c r="J33" s="46">
        <f>SUM(J34:J38)</f>
        <v>2530000</v>
      </c>
      <c r="K33" s="4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</row>
    <row r="34" spans="1:90" s="27" customFormat="1" ht="35.25" customHeight="1">
      <c r="A34" s="68"/>
      <c r="B34" s="53">
        <v>1</v>
      </c>
      <c r="C34" s="50" t="s">
        <v>54</v>
      </c>
      <c r="D34" s="35" t="s">
        <v>19</v>
      </c>
      <c r="E34" s="36">
        <v>2009</v>
      </c>
      <c r="F34" s="51">
        <v>25000</v>
      </c>
      <c r="G34" s="51">
        <v>0</v>
      </c>
      <c r="H34" s="51">
        <v>25000</v>
      </c>
      <c r="I34" s="51">
        <v>0</v>
      </c>
      <c r="J34" s="51">
        <v>0</v>
      </c>
      <c r="K34" s="52" t="s">
        <v>32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</row>
    <row r="35" spans="1:90" s="27" customFormat="1" ht="26.25" customHeight="1">
      <c r="A35" s="59"/>
      <c r="B35" s="27">
        <v>2</v>
      </c>
      <c r="C35" s="28" t="s">
        <v>55</v>
      </c>
      <c r="D35" s="29" t="s">
        <v>19</v>
      </c>
      <c r="E35" s="30" t="s">
        <v>48</v>
      </c>
      <c r="F35" s="31">
        <v>5000000</v>
      </c>
      <c r="G35" s="31">
        <v>0</v>
      </c>
      <c r="H35" s="31">
        <v>0</v>
      </c>
      <c r="I35" s="31">
        <v>200000</v>
      </c>
      <c r="J35" s="31">
        <v>800000</v>
      </c>
      <c r="K35" s="54" t="s">
        <v>21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</row>
    <row r="36" spans="1:90" s="27" customFormat="1" ht="24.75" customHeight="1">
      <c r="A36" s="59"/>
      <c r="B36" s="27">
        <v>2</v>
      </c>
      <c r="C36" s="28" t="s">
        <v>56</v>
      </c>
      <c r="D36" s="29" t="s">
        <v>19</v>
      </c>
      <c r="E36" s="30" t="s">
        <v>48</v>
      </c>
      <c r="F36" s="31">
        <v>4000000</v>
      </c>
      <c r="G36" s="31">
        <v>0</v>
      </c>
      <c r="H36" s="31">
        <v>0</v>
      </c>
      <c r="I36" s="31">
        <v>100000</v>
      </c>
      <c r="J36" s="31">
        <v>1000000</v>
      </c>
      <c r="K36" s="54" t="s">
        <v>21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</row>
    <row r="37" spans="1:90" s="27" customFormat="1" ht="27" customHeight="1">
      <c r="A37" s="59"/>
      <c r="B37" s="27">
        <v>4</v>
      </c>
      <c r="C37" s="28" t="s">
        <v>57</v>
      </c>
      <c r="D37" s="29" t="s">
        <v>19</v>
      </c>
      <c r="E37" s="30" t="s">
        <v>34</v>
      </c>
      <c r="F37" s="31">
        <v>500000</v>
      </c>
      <c r="G37" s="31">
        <v>0</v>
      </c>
      <c r="H37" s="31">
        <v>0</v>
      </c>
      <c r="I37" s="31">
        <v>200000</v>
      </c>
      <c r="J37" s="31">
        <v>300000</v>
      </c>
      <c r="K37" s="54" t="s">
        <v>21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</row>
    <row r="38" spans="1:90" s="27" customFormat="1" ht="21" customHeight="1">
      <c r="A38" s="61"/>
      <c r="B38" s="62">
        <v>5</v>
      </c>
      <c r="C38" s="63" t="s">
        <v>58</v>
      </c>
      <c r="D38" s="17" t="s">
        <v>19</v>
      </c>
      <c r="E38" s="64" t="s">
        <v>20</v>
      </c>
      <c r="F38" s="65">
        <v>800000</v>
      </c>
      <c r="G38" s="65"/>
      <c r="H38" s="65">
        <v>70000</v>
      </c>
      <c r="I38" s="65">
        <v>300000</v>
      </c>
      <c r="J38" s="65">
        <v>430000</v>
      </c>
      <c r="K38" s="54" t="s">
        <v>32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</row>
    <row r="39" spans="1:11" s="48" customFormat="1" ht="21.75" customHeight="1">
      <c r="A39" s="55" t="s">
        <v>59</v>
      </c>
      <c r="B39" s="56" t="s">
        <v>60</v>
      </c>
      <c r="C39" s="56"/>
      <c r="D39" s="44"/>
      <c r="E39" s="45"/>
      <c r="F39" s="46">
        <f>SUM(F40:F41)</f>
        <v>820500</v>
      </c>
      <c r="G39" s="46">
        <f>SUM(G40:G41)</f>
        <v>0</v>
      </c>
      <c r="H39" s="46">
        <f>H40</f>
        <v>313000</v>
      </c>
      <c r="I39" s="46">
        <f>SUM(I40:I41)</f>
        <v>0</v>
      </c>
      <c r="J39" s="46">
        <f>SUM(J40:J41)</f>
        <v>0</v>
      </c>
      <c r="K39" s="57"/>
    </row>
    <row r="40" spans="1:11" s="13" customFormat="1" ht="24.75" customHeight="1">
      <c r="A40" s="69"/>
      <c r="B40" s="66">
        <v>1</v>
      </c>
      <c r="C40" s="70" t="s">
        <v>61</v>
      </c>
      <c r="D40" s="44" t="s">
        <v>19</v>
      </c>
      <c r="E40" s="45" t="s">
        <v>29</v>
      </c>
      <c r="F40" s="71">
        <v>313000</v>
      </c>
      <c r="G40" s="71">
        <v>0</v>
      </c>
      <c r="H40" s="71">
        <v>313000</v>
      </c>
      <c r="I40" s="71">
        <v>0</v>
      </c>
      <c r="J40" s="71">
        <v>0</v>
      </c>
      <c r="K40" s="47" t="s">
        <v>62</v>
      </c>
    </row>
    <row r="41" spans="1:90" s="80" customFormat="1" ht="18.75" customHeight="1">
      <c r="A41" s="72" t="s">
        <v>63</v>
      </c>
      <c r="B41" s="73"/>
      <c r="C41" s="74" t="s">
        <v>64</v>
      </c>
      <c r="D41" s="75"/>
      <c r="E41" s="76"/>
      <c r="F41" s="77">
        <f>F42</f>
        <v>507500</v>
      </c>
      <c r="G41" s="77">
        <f>G42</f>
        <v>0</v>
      </c>
      <c r="H41" s="77">
        <f>H42</f>
        <v>507500</v>
      </c>
      <c r="I41" s="77">
        <f>I42</f>
        <v>0</v>
      </c>
      <c r="J41" s="77">
        <f>J42</f>
        <v>0</v>
      </c>
      <c r="K41" s="78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</row>
    <row r="42" spans="1:90" s="27" customFormat="1" ht="22.5" customHeight="1">
      <c r="A42" s="14"/>
      <c r="B42" s="58"/>
      <c r="C42" s="16" t="s">
        <v>65</v>
      </c>
      <c r="D42" s="81" t="s">
        <v>19</v>
      </c>
      <c r="E42" s="18">
        <v>2009</v>
      </c>
      <c r="F42" s="19">
        <v>507500</v>
      </c>
      <c r="G42" s="19">
        <v>0</v>
      </c>
      <c r="H42" s="19">
        <v>507500</v>
      </c>
      <c r="I42" s="19">
        <v>0</v>
      </c>
      <c r="J42" s="19">
        <v>0</v>
      </c>
      <c r="K42" s="52" t="s">
        <v>62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</row>
    <row r="43" spans="1:90" s="84" customFormat="1" ht="18.75" customHeight="1">
      <c r="A43" s="41" t="s">
        <v>66</v>
      </c>
      <c r="B43" s="82"/>
      <c r="C43" s="43" t="s">
        <v>67</v>
      </c>
      <c r="D43" s="56"/>
      <c r="E43" s="12"/>
      <c r="F43" s="46">
        <f>SUM(F44:F46)</f>
        <v>2500000</v>
      </c>
      <c r="G43" s="46">
        <f>SUM(G44:G46)</f>
        <v>0</v>
      </c>
      <c r="H43" s="46">
        <f>SUM(H44:H46)</f>
        <v>35000</v>
      </c>
      <c r="I43" s="46">
        <f>SUM(I44:I46)</f>
        <v>150000</v>
      </c>
      <c r="J43" s="46">
        <f>SUM(J44:J46)</f>
        <v>600000</v>
      </c>
      <c r="K43" s="8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11" s="5" customFormat="1" ht="26.25" customHeight="1">
      <c r="A44" s="85"/>
      <c r="B44" s="33">
        <v>1</v>
      </c>
      <c r="C44" s="16" t="s">
        <v>68</v>
      </c>
      <c r="D44" s="17" t="s">
        <v>19</v>
      </c>
      <c r="E44" s="36" t="s">
        <v>69</v>
      </c>
      <c r="F44" s="51">
        <v>500000</v>
      </c>
      <c r="G44" s="37">
        <v>0</v>
      </c>
      <c r="H44" s="37">
        <v>0</v>
      </c>
      <c r="I44" s="51">
        <v>0</v>
      </c>
      <c r="J44" s="51">
        <v>100000</v>
      </c>
      <c r="K44" s="52" t="s">
        <v>70</v>
      </c>
    </row>
    <row r="45" spans="1:11" s="5" customFormat="1" ht="27" customHeight="1">
      <c r="A45" s="86"/>
      <c r="B45" s="27">
        <v>2</v>
      </c>
      <c r="C45" s="28" t="s">
        <v>71</v>
      </c>
      <c r="D45" s="29" t="s">
        <v>19</v>
      </c>
      <c r="E45" s="30" t="s">
        <v>48</v>
      </c>
      <c r="F45" s="31">
        <v>1000000</v>
      </c>
      <c r="G45" s="31">
        <v>0</v>
      </c>
      <c r="H45" s="31">
        <v>0</v>
      </c>
      <c r="I45" s="31">
        <v>50000</v>
      </c>
      <c r="J45" s="31">
        <v>200000</v>
      </c>
      <c r="K45" s="54" t="s">
        <v>70</v>
      </c>
    </row>
    <row r="46" spans="1:90" s="13" customFormat="1" ht="26.25" customHeight="1">
      <c r="A46" s="14"/>
      <c r="B46" s="87">
        <v>3</v>
      </c>
      <c r="C46" s="88" t="s">
        <v>72</v>
      </c>
      <c r="D46" s="89" t="s">
        <v>19</v>
      </c>
      <c r="E46" s="90" t="s">
        <v>73</v>
      </c>
      <c r="F46" s="91">
        <v>1000000</v>
      </c>
      <c r="G46" s="91">
        <v>0</v>
      </c>
      <c r="H46" s="91">
        <v>35000</v>
      </c>
      <c r="I46" s="91">
        <v>100000</v>
      </c>
      <c r="J46" s="91">
        <v>300000</v>
      </c>
      <c r="K46" s="54" t="s">
        <v>70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</row>
    <row r="47" spans="1:11" s="13" customFormat="1" ht="12.75" customHeight="1" hidden="1">
      <c r="A47" s="92"/>
      <c r="B47" s="15"/>
      <c r="C47" s="16"/>
      <c r="D47" s="17"/>
      <c r="E47" s="18"/>
      <c r="F47" s="19"/>
      <c r="G47" s="19"/>
      <c r="H47" s="19"/>
      <c r="I47" s="19"/>
      <c r="J47" s="19"/>
      <c r="K47" s="32"/>
    </row>
    <row r="48" spans="1:11" s="13" customFormat="1" ht="12.75" customHeight="1" hidden="1">
      <c r="A48" s="21" t="s">
        <v>59</v>
      </c>
      <c r="B48" s="22" t="s">
        <v>74</v>
      </c>
      <c r="C48" s="22"/>
      <c r="D48" s="23"/>
      <c r="E48" s="24"/>
      <c r="F48" s="25">
        <f>SUM(F49)</f>
        <v>0</v>
      </c>
      <c r="G48" s="25" t="s">
        <v>75</v>
      </c>
      <c r="H48" s="25">
        <f>SUM(H49)</f>
        <v>0</v>
      </c>
      <c r="I48" s="25">
        <f>SUM(I49)</f>
        <v>0</v>
      </c>
      <c r="J48" s="25"/>
      <c r="K48" s="26"/>
    </row>
    <row r="49" spans="1:11" s="13" customFormat="1" ht="12.75" customHeight="1" hidden="1">
      <c r="A49" s="92"/>
      <c r="B49" s="39">
        <v>1</v>
      </c>
      <c r="C49" s="93" t="s">
        <v>76</v>
      </c>
      <c r="D49" s="94"/>
      <c r="E49" s="95"/>
      <c r="F49" s="96"/>
      <c r="G49" s="96"/>
      <c r="H49" s="96"/>
      <c r="I49" s="96"/>
      <c r="J49" s="96"/>
      <c r="K49" s="97"/>
    </row>
    <row r="50" spans="1:12" s="48" customFormat="1" ht="20.25" customHeight="1">
      <c r="A50" s="98" t="s">
        <v>77</v>
      </c>
      <c r="B50" s="98"/>
      <c r="C50" s="98"/>
      <c r="D50" s="98"/>
      <c r="E50" s="98"/>
      <c r="F50" s="99">
        <f>SUM(F24,F15,F43,F33,F13)</f>
        <v>62018179</v>
      </c>
      <c r="G50" s="99">
        <f>SUM(G24,G15,G43,G33,G13)</f>
        <v>844400</v>
      </c>
      <c r="H50" s="99">
        <f>H43+H41+H39+H33+H24+H15+H13</f>
        <v>1781779</v>
      </c>
      <c r="I50" s="99">
        <f>SUM(I24,I15,I43,I33,I13)</f>
        <v>4997500</v>
      </c>
      <c r="J50" s="99">
        <f>SUM(J24,J15,J43,J33,J13)</f>
        <v>9665000</v>
      </c>
      <c r="K50" s="100"/>
      <c r="L50" s="101"/>
    </row>
    <row r="51" spans="1:11" ht="11.25">
      <c r="A51" s="102"/>
      <c r="B51" s="102"/>
      <c r="C51" s="102"/>
      <c r="D51" s="102"/>
      <c r="E51" s="102"/>
      <c r="F51" s="102"/>
      <c r="G51" s="103"/>
      <c r="H51" s="102"/>
      <c r="I51" s="102"/>
      <c r="J51" s="102"/>
      <c r="K51" s="102"/>
    </row>
    <row r="52" spans="1:11" ht="11.25">
      <c r="A52" s="102"/>
      <c r="B52" s="102"/>
      <c r="C52" s="102"/>
      <c r="D52" s="102"/>
      <c r="E52" s="102"/>
      <c r="F52" s="102"/>
      <c r="G52" s="103"/>
      <c r="H52" s="102"/>
      <c r="I52" s="102"/>
      <c r="J52" s="102"/>
      <c r="K52" s="102"/>
    </row>
    <row r="53" spans="1:11" ht="11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1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1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1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1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1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4:C24"/>
    <mergeCell ref="B39:C39"/>
    <mergeCell ref="B48:C48"/>
    <mergeCell ref="A50:E50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2009-02-19T08:35:21Z</cp:lastPrinted>
  <dcterms:created xsi:type="dcterms:W3CDTF">2006-02-22T12:15:57Z</dcterms:created>
  <dcterms:modified xsi:type="dcterms:W3CDTF">2009-02-19T08:36:36Z</dcterms:modified>
  <cp:category/>
  <cp:version/>
  <cp:contentType/>
  <cp:contentStatus/>
</cp:coreProperties>
</file>